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sorio\Desktop\Formulación PMI 2020-2022\Indicadores\Indicadores\"/>
    </mc:Choice>
  </mc:AlternateContent>
  <xr:revisionPtr revIDLastSave="0" documentId="13_ncr:1_{8C7FBF16-E69F-4750-8E00-6A3505A6B9AA}" xr6:coauthVersionLast="40" xr6:coauthVersionMax="40" xr10:uidLastSave="{00000000-0000-0000-0000-000000000000}"/>
  <bookViews>
    <workbookView xWindow="0" yWindow="0" windowWidth="28800" windowHeight="11625" xr2:uid="{8CC0C65F-DE8F-47BB-8E0A-722A63780496}"/>
  </bookViews>
  <sheets>
    <sheet name="INDICADOR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8" i="2" l="1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14" i="2"/>
  <c r="L13" i="2"/>
  <c r="I13" i="2"/>
  <c r="F13" i="2"/>
  <c r="C13" i="2"/>
</calcChain>
</file>

<file path=xl/sharedStrings.xml><?xml version="1.0" encoding="utf-8"?>
<sst xmlns="http://schemas.openxmlformats.org/spreadsheetml/2006/main" count="54" uniqueCount="44">
  <si>
    <t>Reporte de Valores de Indicadores de Brechas</t>
  </si>
  <si>
    <t>Indicador</t>
  </si>
  <si>
    <t>Unidad de Medida</t>
  </si>
  <si>
    <t>Porcentaje (%)</t>
  </si>
  <si>
    <t>Variable 1 (V1)</t>
  </si>
  <si>
    <t>Variable 2 (V2)</t>
  </si>
  <si>
    <t>Fórmula</t>
  </si>
  <si>
    <t>Valores</t>
  </si>
  <si>
    <t>Línea Base</t>
  </si>
  <si>
    <t>Año 1 (2020)</t>
  </si>
  <si>
    <t>Año 2 (2021)</t>
  </si>
  <si>
    <t>Año 3 (2022)</t>
  </si>
  <si>
    <t>Año</t>
  </si>
  <si>
    <t>V1</t>
  </si>
  <si>
    <t>V2</t>
  </si>
  <si>
    <t>PERÚ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</si>
  <si>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</si>
  <si>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</si>
  <si>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</si>
  <si>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</si>
  <si>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</si>
  <si>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</si>
  <si>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</si>
  <si>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</si>
  <si>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</si>
  <si>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</si>
  <si>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</si>
  <si>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</si>
  <si>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</si>
  <si>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</si>
  <si>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</si>
  <si>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</si>
  <si>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</si>
  <si>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</si>
  <si>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</si>
  <si>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</si>
  <si>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</si>
  <si>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</si>
  <si>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</si>
  <si>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</si>
  <si>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</si>
  <si>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PAAT: Productores Beneficiados con Servicio de Asistencia Técnica.</t>
  </si>
  <si>
    <t>TPA: Total de Productores Agropecuarios a quienes se debe brindar asistencia técnica</t>
  </si>
  <si>
    <t>PPSAT: Porcentaje de productores agropecuarios sin servicio de asistencia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</si>
</sst>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2"/>
    <xf numFmtId="0" fontId="3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3" fillId="0" borderId="0" xfId="1" applyFont="1"/>
    <xf numFmtId="0" fontId="5" fillId="3" borderId="1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10" fontId="5" fillId="0" borderId="6" xfId="3" applyNumberFormat="1" applyFont="1" applyBorder="1" applyAlignment="1">
      <alignment horizontal="right" vertical="center" wrapText="1"/>
    </xf>
    <xf numFmtId="164" fontId="5" fillId="0" borderId="6" xfId="4" applyNumberFormat="1" applyFont="1" applyBorder="1" applyAlignment="1">
      <alignment horizontal="right" vertical="center" wrapText="1"/>
    </xf>
    <xf numFmtId="164" fontId="5" fillId="0" borderId="8" xfId="4" applyNumberFormat="1" applyFont="1" applyBorder="1" applyAlignment="1">
      <alignment horizontal="right" vertical="center" wrapText="1"/>
    </xf>
    <xf numFmtId="10" fontId="5" fillId="0" borderId="5" xfId="3" applyNumberFormat="1" applyFont="1" applyBorder="1" applyAlignment="1">
      <alignment horizontal="right" vertical="center" wrapText="1"/>
    </xf>
    <xf numFmtId="10" fontId="5" fillId="0" borderId="5" xfId="3" applyNumberFormat="1" applyFont="1" applyFill="1" applyBorder="1" applyAlignment="1">
      <alignment horizontal="right" vertical="center" wrapText="1"/>
    </xf>
    <xf numFmtId="164" fontId="5" fillId="0" borderId="8" xfId="4" applyNumberFormat="1" applyFont="1" applyFill="1" applyBorder="1" applyAlignment="1">
      <alignment horizontal="right" vertical="center" wrapText="1"/>
    </xf>
    <xf numFmtId="0" fontId="5" fillId="0" borderId="9" xfId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0" fontId="3" fillId="0" borderId="6" xfId="3" applyNumberFormat="1" applyFont="1" applyBorder="1" applyAlignment="1">
      <alignment horizontal="right" vertical="center" wrapText="1"/>
    </xf>
    <xf numFmtId="164" fontId="3" fillId="0" borderId="6" xfId="4" applyNumberFormat="1" applyFont="1" applyBorder="1" applyAlignment="1">
      <alignment horizontal="right" vertical="center" wrapText="1"/>
    </xf>
    <xf numFmtId="164" fontId="3" fillId="0" borderId="7" xfId="4" applyNumberFormat="1" applyFont="1" applyBorder="1" applyAlignment="1">
      <alignment horizontal="right" vertical="center" wrapText="1"/>
    </xf>
    <xf numFmtId="0" fontId="3" fillId="0" borderId="10" xfId="1" applyFont="1" applyBorder="1"/>
    <xf numFmtId="0" fontId="5" fillId="0" borderId="1" xfId="1" applyFont="1" applyBorder="1" applyAlignment="1">
      <alignment horizontal="left"/>
    </xf>
    <xf numFmtId="0" fontId="5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</cellXfs>
  <cellStyles count="5">
    <cellStyle name="Millares 2" xfId="4" xr:uid="{C69A0032-EDB1-4AF6-82B4-2F017888A8C7}"/>
    <cellStyle name="Normal" xfId="0" builtinId="0"/>
    <cellStyle name="Normal 2" xfId="2" xr:uid="{8D236338-5C06-4DC0-85B7-3AA1CD88E563}"/>
    <cellStyle name="Normal 5" xfId="1" xr:uid="{DFABC367-F442-4E56-AE4E-09E8C087E48A}"/>
    <cellStyle name="Porcentaje 2" xfId="3" xr:uid="{0E2855A2-67CB-47E5-98FA-1981D985D5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7</xdr:row>
      <xdr:rowOff>47625</xdr:rowOff>
    </xdr:from>
    <xdr:to>
      <xdr:col>8</xdr:col>
      <xdr:colOff>464185</xdr:colOff>
      <xdr:row>7</xdr:row>
      <xdr:rowOff>365125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uadroTexto 1">
              <a:extLst>
                <a:ext uri="{FF2B5EF4-FFF2-40B4-BE49-F238E27FC236}">
                  <a16:creationId xmlns:a16="http://schemas.microsoft.com/office/drawing/2014/main" id="{34AACE07-41AF-4190-AFCD-A979F192F7B0}"/>
                </a:ext>
              </a:extLst>
            </xdr:cNvPr>
            <xdr:cNvSpPr txBox="1"/>
          </xdr:nvSpPr>
          <xdr:spPr>
            <a:xfrm>
              <a:off x="4714875" y="1390650"/>
              <a:ext cx="2207260" cy="31750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 lIns="0" tIns="0" rIns="0" bIns="0" rtlCol="0" anchor="t">
              <a:spAutoFit/>
            </a:bodyPr>
            <a:lstStyle/>
            <a:p>
              <a:pPr algn="ctr">
                <a:lnSpc>
                  <a:spcPct val="107000"/>
                </a:lnSpc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rgbClr val="000000"/>
                        </a:solidFill>
                        <a:effectLst/>
                        <a:latin typeface="Cambria Math" panose="02040503050406030204" pitchFamily="18" charset="0"/>
                        <a:ea typeface="Calibri" panose="020F0502020204030204" pitchFamily="34" charset="0"/>
                        <a:cs typeface="Times New Roman" panose="02020603050405020304" pitchFamily="18" charset="0"/>
                      </a:rPr>
                      <m:t>𝑃𝑃𝑆𝐴𝑇</m:t>
                    </m:r>
                    <m:r>
                      <a:rPr lang="es-ES" sz="1100" i="1">
                        <a:solidFill>
                          <a:srgbClr val="000000"/>
                        </a:solidFill>
                        <a:effectLst/>
                        <a:latin typeface="Cambria Math" panose="02040503050406030204" pitchFamily="18" charset="0"/>
                        <a:ea typeface="Calibri" panose="020F0502020204030204" pitchFamily="34" charset="0"/>
                        <a:cs typeface="Times New Roman" panose="02020603050405020304" pitchFamily="18" charset="0"/>
                      </a:rPr>
                      <m:t>=</m:t>
                    </m:r>
                    <m:f>
                      <m:fPr>
                        <m:ctrlPr>
                          <a:rPr lang="es-PE" sz="110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𝑇𝑃𝐴</m:t>
                        </m:r>
                        <m:r>
                          <a:rPr lang="es-ES" sz="110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 −</m:t>
                        </m:r>
                        <m:r>
                          <a:rPr lang="es-ES" sz="110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𝑃𝐴𝐴𝑇</m:t>
                        </m:r>
                      </m:num>
                      <m:den>
                        <m:r>
                          <a:rPr lang="es-ES" sz="110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  <a:cs typeface="Times New Roman" panose="02020603050405020304" pitchFamily="18" charset="0"/>
                          </a:rPr>
                          <m:t>𝑇𝑃𝐴</m:t>
                        </m:r>
                      </m:den>
                    </m:f>
                    <m:r>
                      <a:rPr lang="es-ES" sz="1100" i="1">
                        <a:solidFill>
                          <a:srgbClr val="000000"/>
                        </a:solidFill>
                        <a:effectLst/>
                        <a:latin typeface="Cambria Math" panose="02040503050406030204" pitchFamily="18" charset="0"/>
                        <a:ea typeface="Calibri" panose="020F0502020204030204" pitchFamily="34" charset="0"/>
                        <a:cs typeface="Times New Roman" panose="02020603050405020304" pitchFamily="18" charset="0"/>
                      </a:rPr>
                      <m:t>𝑥</m:t>
                    </m:r>
                    <m:r>
                      <a:rPr lang="es-ES" sz="1100" i="1">
                        <a:solidFill>
                          <a:srgbClr val="000000"/>
                        </a:solidFill>
                        <a:effectLst/>
                        <a:latin typeface="Cambria Math" panose="02040503050406030204" pitchFamily="18" charset="0"/>
                        <a:ea typeface="Calibri" panose="020F0502020204030204" pitchFamily="34" charset="0"/>
                        <a:cs typeface="Times New Roman" panose="02020603050405020304" pitchFamily="18" charset="0"/>
                      </a:rPr>
                      <m:t> 100%</m:t>
                    </m:r>
                  </m:oMath>
                </m:oMathPara>
              </a14:m>
              <a:endParaRPr lang="es-PE" sz="1200">
                <a:effectLst/>
                <a:latin typeface="Times New Roman" panose="02020603050405020304" pitchFamily="18" charset="0"/>
                <a:ea typeface="Calibri" panose="020F0502020204030204" pitchFamily="34" charset="0"/>
              </a:endParaRPr>
            </a:p>
          </xdr:txBody>
        </xdr:sp>
      </mc:Choice>
      <mc:Fallback>
        <xdr:sp macro="" textlink="">
          <xdr:nvSpPr>
            <xdr:cNvPr id="3" name="CuadroTexto 1">
              <a:extLst>
                <a:ext uri="{FF2B5EF4-FFF2-40B4-BE49-F238E27FC236}">
                  <a16:creationId xmlns:a16="http://schemas.microsoft.com/office/drawing/2014/main" id="{34AACE07-41AF-4190-AFCD-A979F192F7B0}"/>
                </a:ext>
              </a:extLst>
            </xdr:cNvPr>
            <xdr:cNvSpPr txBox="1"/>
          </xdr:nvSpPr>
          <xdr:spPr>
            <a:xfrm>
              <a:off x="4714875" y="1390650"/>
              <a:ext cx="2207260" cy="31750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 lIns="0" tIns="0" rIns="0" bIns="0" rtlCol="0" anchor="t">
              <a:spAutoFit/>
            </a:bodyPr>
            <a:lstStyle/>
            <a:p>
              <a:pPr algn="ctr">
                <a:lnSpc>
                  <a:spcPct val="107000"/>
                </a:lnSpc>
                <a:spcAft>
                  <a:spcPts val="0"/>
                </a:spcAft>
              </a:pPr>
              <a:r>
                <a:rPr lang="es-ES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𝑃𝑃𝑆𝐴𝑇=</a:t>
              </a:r>
              <a:r>
                <a:rPr lang="es-PE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(</a:t>
              </a:r>
              <a:r>
                <a:rPr lang="es-ES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𝑇𝑃𝐴 −𝑃𝐴𝐴𝑇</a:t>
              </a:r>
              <a:r>
                <a:rPr lang="es-PE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)/</a:t>
              </a:r>
              <a:r>
                <a:rPr lang="es-ES" sz="11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𝑇𝑃𝐴 𝑥 100%</a:t>
              </a:r>
              <a:endParaRPr lang="es-PE" sz="1200">
                <a:effectLst/>
                <a:latin typeface="Times New Roman" panose="02020603050405020304" pitchFamily="18" charset="0"/>
                <a:ea typeface="Calibri" panose="020F0502020204030204" pitchFamily="34" charset="0"/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5DD00-D86B-48FE-AD4E-678BA020448B}">
  <sheetPr>
    <tabColor theme="7" tint="0.39997558519241921"/>
  </sheetPr>
  <dimension ref="A1:AQ40"/>
  <sheetViews>
    <sheetView tabSelected="1" workbookViewId="0">
      <selection activeCell="O6" sqref="O6"/>
    </sheetView>
  </sheetViews>
  <sheetFormatPr baseColWidth="10" defaultRowHeight="15" x14ac:dyDescent="0.25"/>
  <cols>
    <col min="1" max="1" width="24" style="3" bestFit="1" customWidth="1"/>
    <col min="2" max="2" width="6.85546875" style="3" customWidth="1"/>
    <col min="3" max="14" width="11" style="3" customWidth="1"/>
    <col min="15" max="15" width="15" style="3" customWidth="1"/>
    <col min="16" max="16384" width="11.42578125" style="3"/>
  </cols>
  <sheetData>
    <row r="1" spans="1:43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1:43" x14ac:dyDescent="0.25">
      <c r="A4" s="5" t="s">
        <v>1</v>
      </c>
      <c r="B4" s="6" t="s">
        <v>43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x14ac:dyDescent="0.25">
      <c r="A5" s="7" t="s">
        <v>2</v>
      </c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x14ac:dyDescent="0.25">
      <c r="A6" s="7" t="s">
        <v>4</v>
      </c>
      <c r="B6" s="6" t="s">
        <v>42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x14ac:dyDescent="0.25">
      <c r="A7" s="7" t="s">
        <v>5</v>
      </c>
      <c r="B7" s="6" t="s">
        <v>41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31.5" customHeight="1" x14ac:dyDescent="0.25">
      <c r="A8" s="5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2" customFormat="1" ht="15.75" customHeight="1" x14ac:dyDescent="0.25">
      <c r="A9" s="8"/>
      <c r="B9" s="8"/>
      <c r="C9" s="9"/>
      <c r="D9" s="9"/>
      <c r="E9" s="9"/>
      <c r="F9" s="10"/>
      <c r="G9" s="9"/>
      <c r="H9" s="10"/>
      <c r="I9" s="10"/>
      <c r="J9" s="10"/>
      <c r="K9" s="10"/>
      <c r="L9" s="10"/>
      <c r="M9" s="10"/>
      <c r="N9" s="10"/>
    </row>
    <row r="10" spans="1:43" s="15" customFormat="1" ht="15" customHeight="1" x14ac:dyDescent="0.2">
      <c r="A10" s="11"/>
      <c r="B10" s="12" t="s">
        <v>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U10" s="16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</row>
    <row r="11" spans="1:43" s="15" customFormat="1" ht="15" customHeight="1" x14ac:dyDescent="0.2">
      <c r="A11" s="18"/>
      <c r="B11" s="19" t="s">
        <v>8</v>
      </c>
      <c r="C11" s="20"/>
      <c r="D11" s="20"/>
      <c r="E11" s="21"/>
      <c r="F11" s="19" t="s">
        <v>9</v>
      </c>
      <c r="G11" s="20"/>
      <c r="H11" s="21"/>
      <c r="I11" s="19" t="s">
        <v>10</v>
      </c>
      <c r="J11" s="20"/>
      <c r="K11" s="21"/>
      <c r="L11" s="19" t="s">
        <v>11</v>
      </c>
      <c r="M11" s="20"/>
      <c r="N11" s="21"/>
      <c r="U11" s="16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</row>
    <row r="12" spans="1:43" s="15" customFormat="1" ht="12.75" x14ac:dyDescent="0.2">
      <c r="A12" s="18"/>
      <c r="B12" s="22" t="s">
        <v>12</v>
      </c>
      <c r="C12" s="23" t="s">
        <v>1</v>
      </c>
      <c r="D12" s="23" t="s">
        <v>13</v>
      </c>
      <c r="E12" s="24" t="s">
        <v>14</v>
      </c>
      <c r="F12" s="22" t="s">
        <v>1</v>
      </c>
      <c r="G12" s="23" t="s">
        <v>13</v>
      </c>
      <c r="H12" s="24" t="s">
        <v>14</v>
      </c>
      <c r="I12" s="22" t="s">
        <v>1</v>
      </c>
      <c r="J12" s="23" t="s">
        <v>13</v>
      </c>
      <c r="K12" s="24" t="s">
        <v>14</v>
      </c>
      <c r="L12" s="22" t="s">
        <v>1</v>
      </c>
      <c r="M12" s="23" t="s">
        <v>13</v>
      </c>
      <c r="N12" s="24" t="s">
        <v>14</v>
      </c>
      <c r="U12" s="16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</row>
    <row r="13" spans="1:43" s="15" customFormat="1" ht="12.75" x14ac:dyDescent="0.2">
      <c r="A13" s="26" t="s">
        <v>15</v>
      </c>
      <c r="B13" s="27">
        <v>2016</v>
      </c>
      <c r="C13" s="28">
        <f t="shared" ref="C13:C38" si="0">+(D13-E13)/D13</f>
        <v>0.88463328299462285</v>
      </c>
      <c r="D13" s="29">
        <v>1332308</v>
      </c>
      <c r="E13" s="30">
        <v>153704</v>
      </c>
      <c r="F13" s="28">
        <f t="shared" ref="F13" si="1">+(G13-H13)/G13</f>
        <v>0.66461133611747436</v>
      </c>
      <c r="G13" s="29">
        <v>1332308</v>
      </c>
      <c r="H13" s="30">
        <v>446841</v>
      </c>
      <c r="I13" s="31">
        <f>+(J13-K13)/J13</f>
        <v>0.57764646012783827</v>
      </c>
      <c r="J13" s="29">
        <v>1332308</v>
      </c>
      <c r="K13" s="30">
        <v>562705</v>
      </c>
      <c r="L13" s="32">
        <f>+(M13-N13)/M13</f>
        <v>0.47737535164541534</v>
      </c>
      <c r="M13" s="29">
        <v>1332308</v>
      </c>
      <c r="N13" s="33">
        <v>696297</v>
      </c>
      <c r="O13" s="34"/>
      <c r="P13" s="35"/>
      <c r="U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1:43" s="15" customFormat="1" ht="12.75" x14ac:dyDescent="0.2">
      <c r="A14" s="26" t="s">
        <v>16</v>
      </c>
      <c r="B14" s="27">
        <v>2016</v>
      </c>
      <c r="C14" s="28">
        <v>0.88463328299462285</v>
      </c>
      <c r="D14" s="37">
        <v>51582</v>
      </c>
      <c r="E14" s="38">
        <f>(1-C14)*D14</f>
        <v>5950.8459965713646</v>
      </c>
      <c r="F14" s="36">
        <v>0.66461133611747436</v>
      </c>
      <c r="G14" s="37">
        <v>51582</v>
      </c>
      <c r="H14" s="38">
        <f>(1-F14)*G14</f>
        <v>17300.018060388436</v>
      </c>
      <c r="I14" s="36">
        <v>0.57764646012783827</v>
      </c>
      <c r="J14" s="37">
        <v>51582</v>
      </c>
      <c r="K14" s="38">
        <f>(1-I14)*J14</f>
        <v>21785.840293685847</v>
      </c>
      <c r="L14" s="36">
        <v>0.47737535164541534</v>
      </c>
      <c r="M14" s="37">
        <v>51582</v>
      </c>
      <c r="N14" s="38">
        <f>(1-L14)*M14</f>
        <v>26958.024611426186</v>
      </c>
      <c r="P14" s="35"/>
      <c r="U14" s="39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</row>
    <row r="15" spans="1:43" s="2" customFormat="1" ht="12.75" x14ac:dyDescent="0.2">
      <c r="A15" s="26" t="s">
        <v>17</v>
      </c>
      <c r="B15" s="27">
        <v>2016</v>
      </c>
      <c r="C15" s="28">
        <v>0.88463328299462285</v>
      </c>
      <c r="D15" s="37">
        <v>76122</v>
      </c>
      <c r="E15" s="38">
        <f t="shared" ref="E15:E38" si="2">(1-C15)*D15</f>
        <v>8781.9452318833191</v>
      </c>
      <c r="F15" s="36">
        <v>0.66461133611747436</v>
      </c>
      <c r="G15" s="37">
        <v>76122</v>
      </c>
      <c r="H15" s="38">
        <f t="shared" ref="H15:H38" si="3">(1-F15)*G15</f>
        <v>25530.455872065617</v>
      </c>
      <c r="I15" s="36">
        <v>0.57764646012783827</v>
      </c>
      <c r="J15" s="37">
        <v>76122</v>
      </c>
      <c r="K15" s="38">
        <f t="shared" ref="K15:K38" si="4">(1-I15)*J15</f>
        <v>32150.396162148696</v>
      </c>
      <c r="L15" s="36">
        <v>0.47737535164541534</v>
      </c>
      <c r="M15" s="37">
        <v>76122</v>
      </c>
      <c r="N15" s="38">
        <f t="shared" ref="N15:N38" si="5">(1-L15)*M15</f>
        <v>39783.233482047697</v>
      </c>
      <c r="S15" s="17"/>
      <c r="U15" s="17"/>
      <c r="V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</row>
    <row r="16" spans="1:43" s="2" customFormat="1" x14ac:dyDescent="0.25">
      <c r="A16" s="26" t="s">
        <v>18</v>
      </c>
      <c r="B16" s="27">
        <v>2016</v>
      </c>
      <c r="C16" s="28">
        <v>0.88463328299462285</v>
      </c>
      <c r="D16" s="37">
        <v>54454</v>
      </c>
      <c r="E16" s="38">
        <f t="shared" si="2"/>
        <v>6282.1792078108074</v>
      </c>
      <c r="F16" s="36">
        <v>0.66461133611747436</v>
      </c>
      <c r="G16" s="37">
        <v>54454</v>
      </c>
      <c r="H16" s="38">
        <f t="shared" si="3"/>
        <v>18263.25430305905</v>
      </c>
      <c r="I16" s="36">
        <v>0.57764646012783827</v>
      </c>
      <c r="J16" s="37">
        <v>54454</v>
      </c>
      <c r="K16" s="38">
        <f t="shared" si="4"/>
        <v>22998.839660198693</v>
      </c>
      <c r="L16" s="36">
        <v>0.47737535164541534</v>
      </c>
      <c r="M16" s="37">
        <v>54454</v>
      </c>
      <c r="N16" s="38">
        <f t="shared" si="5"/>
        <v>28459.002601500553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2" customFormat="1" x14ac:dyDescent="0.25">
      <c r="A17" s="26" t="s">
        <v>19</v>
      </c>
      <c r="B17" s="27">
        <v>2016</v>
      </c>
      <c r="C17" s="28">
        <v>0.88463328299462285</v>
      </c>
      <c r="D17" s="37">
        <v>42878</v>
      </c>
      <c r="E17" s="38">
        <f t="shared" si="2"/>
        <v>4946.6940917565616</v>
      </c>
      <c r="F17" s="36">
        <v>0.66461133611747436</v>
      </c>
      <c r="G17" s="37">
        <v>42878</v>
      </c>
      <c r="H17" s="38">
        <f t="shared" si="3"/>
        <v>14380.795129954935</v>
      </c>
      <c r="I17" s="36">
        <v>0.57764646012783827</v>
      </c>
      <c r="J17" s="37">
        <v>42878</v>
      </c>
      <c r="K17" s="38">
        <f t="shared" si="4"/>
        <v>18109.675082638551</v>
      </c>
      <c r="L17" s="36">
        <v>0.47737535164541534</v>
      </c>
      <c r="M17" s="37">
        <v>42878</v>
      </c>
      <c r="N17" s="38">
        <f t="shared" si="5"/>
        <v>22409.09967214788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2" customFormat="1" x14ac:dyDescent="0.25">
      <c r="A18" s="26" t="s">
        <v>20</v>
      </c>
      <c r="B18" s="27">
        <v>2016</v>
      </c>
      <c r="C18" s="28">
        <v>0.88463328299462285</v>
      </c>
      <c r="D18" s="37">
        <v>75204</v>
      </c>
      <c r="E18" s="38">
        <f t="shared" si="2"/>
        <v>8676.0385856723824</v>
      </c>
      <c r="F18" s="36">
        <v>0.66461133611747436</v>
      </c>
      <c r="G18" s="37">
        <v>75204</v>
      </c>
      <c r="H18" s="38">
        <f t="shared" si="3"/>
        <v>25222.569078621458</v>
      </c>
      <c r="I18" s="36">
        <v>0.57764646012783827</v>
      </c>
      <c r="J18" s="37">
        <v>75204</v>
      </c>
      <c r="K18" s="38">
        <f t="shared" si="4"/>
        <v>31762.675612546052</v>
      </c>
      <c r="L18" s="36">
        <v>0.47737535164541534</v>
      </c>
      <c r="M18" s="37">
        <v>75204</v>
      </c>
      <c r="N18" s="38">
        <f t="shared" si="5"/>
        <v>39303.464054858188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2" customFormat="1" x14ac:dyDescent="0.25">
      <c r="A19" s="26" t="s">
        <v>21</v>
      </c>
      <c r="B19" s="27">
        <v>2016</v>
      </c>
      <c r="C19" s="28">
        <v>0.88463328299462285</v>
      </c>
      <c r="D19" s="37">
        <v>194016</v>
      </c>
      <c r="E19" s="38">
        <f t="shared" si="2"/>
        <v>22382.988966515255</v>
      </c>
      <c r="F19" s="36">
        <v>0.66461133611747436</v>
      </c>
      <c r="G19" s="37">
        <v>194016</v>
      </c>
      <c r="H19" s="38">
        <f t="shared" si="3"/>
        <v>65070.767011832097</v>
      </c>
      <c r="I19" s="36">
        <v>0.57764646012783827</v>
      </c>
      <c r="J19" s="37">
        <v>194016</v>
      </c>
      <c r="K19" s="38">
        <f t="shared" si="4"/>
        <v>81943.344391837338</v>
      </c>
      <c r="L19" s="36">
        <v>0.47737535164541534</v>
      </c>
      <c r="M19" s="37">
        <v>194016</v>
      </c>
      <c r="N19" s="38">
        <f t="shared" si="5"/>
        <v>101397.5437751631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41" customFormat="1" ht="12.75" x14ac:dyDescent="0.2">
      <c r="A20" s="40" t="s">
        <v>22</v>
      </c>
      <c r="B20" s="27">
        <v>2016</v>
      </c>
      <c r="C20" s="28">
        <v>0.88463328299462285</v>
      </c>
      <c r="D20" s="37"/>
      <c r="E20" s="38">
        <f t="shared" si="2"/>
        <v>0</v>
      </c>
      <c r="F20" s="36">
        <v>0.66461133611747436</v>
      </c>
      <c r="G20" s="37"/>
      <c r="H20" s="38">
        <f t="shared" si="3"/>
        <v>0</v>
      </c>
      <c r="I20" s="36">
        <v>0.57764646012783827</v>
      </c>
      <c r="J20" s="37"/>
      <c r="K20" s="38">
        <f t="shared" si="4"/>
        <v>0</v>
      </c>
      <c r="L20" s="36">
        <v>0.47737535164541534</v>
      </c>
      <c r="M20" s="37"/>
      <c r="N20" s="38">
        <f t="shared" si="5"/>
        <v>0</v>
      </c>
    </row>
    <row r="21" spans="1:43" s="2" customFormat="1" x14ac:dyDescent="0.25">
      <c r="A21" s="26" t="s">
        <v>23</v>
      </c>
      <c r="B21" s="27">
        <v>2016</v>
      </c>
      <c r="C21" s="28">
        <v>0.88463328299462285</v>
      </c>
      <c r="D21" s="37">
        <v>122228</v>
      </c>
      <c r="E21" s="38">
        <f t="shared" si="2"/>
        <v>14101.043086133239</v>
      </c>
      <c r="F21" s="36">
        <v>0.66461133611747436</v>
      </c>
      <c r="G21" s="37">
        <v>122228</v>
      </c>
      <c r="H21" s="38">
        <f t="shared" si="3"/>
        <v>40993.885609033343</v>
      </c>
      <c r="I21" s="36">
        <v>0.57764646012783827</v>
      </c>
      <c r="J21" s="37">
        <v>122228</v>
      </c>
      <c r="K21" s="38">
        <f t="shared" si="4"/>
        <v>51623.428471494582</v>
      </c>
      <c r="L21" s="36">
        <v>0.47737535164541534</v>
      </c>
      <c r="M21" s="37">
        <v>122228</v>
      </c>
      <c r="N21" s="38">
        <f t="shared" si="5"/>
        <v>63879.365519084175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2" customFormat="1" x14ac:dyDescent="0.25">
      <c r="A22" s="26" t="s">
        <v>24</v>
      </c>
      <c r="B22" s="27">
        <v>2016</v>
      </c>
      <c r="C22" s="28">
        <v>0.88463328299462285</v>
      </c>
      <c r="D22" s="37">
        <v>44632</v>
      </c>
      <c r="E22" s="38">
        <f t="shared" si="2"/>
        <v>5149.0473133839932</v>
      </c>
      <c r="F22" s="36">
        <v>0.66461133611747436</v>
      </c>
      <c r="G22" s="37">
        <v>44632</v>
      </c>
      <c r="H22" s="38">
        <f t="shared" si="3"/>
        <v>14969.066846404885</v>
      </c>
      <c r="I22" s="36">
        <v>0.57764646012783827</v>
      </c>
      <c r="J22" s="37">
        <v>44632</v>
      </c>
      <c r="K22" s="38">
        <f t="shared" si="4"/>
        <v>18850.483191574323</v>
      </c>
      <c r="L22" s="36">
        <v>0.47737535164541534</v>
      </c>
      <c r="M22" s="37">
        <v>44632</v>
      </c>
      <c r="N22" s="38">
        <f t="shared" si="5"/>
        <v>23325.783305361823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2" customFormat="1" x14ac:dyDescent="0.25">
      <c r="A23" s="26" t="s">
        <v>25</v>
      </c>
      <c r="B23" s="27">
        <v>2016</v>
      </c>
      <c r="C23" s="28">
        <v>0.88463328299462285</v>
      </c>
      <c r="D23" s="37">
        <v>65246</v>
      </c>
      <c r="E23" s="38">
        <f t="shared" si="2"/>
        <v>7527.2168177328376</v>
      </c>
      <c r="F23" s="36">
        <v>0.66461133611747436</v>
      </c>
      <c r="G23" s="37">
        <v>65246</v>
      </c>
      <c r="H23" s="38">
        <f t="shared" si="3"/>
        <v>21882.768763679269</v>
      </c>
      <c r="I23" s="36">
        <v>0.57764646012783827</v>
      </c>
      <c r="J23" s="37">
        <v>65246</v>
      </c>
      <c r="K23" s="38">
        <f t="shared" si="4"/>
        <v>27556.879062499065</v>
      </c>
      <c r="L23" s="36">
        <v>0.47737535164541534</v>
      </c>
      <c r="M23" s="37">
        <v>65246</v>
      </c>
      <c r="N23" s="38">
        <f t="shared" si="5"/>
        <v>34099.167806543228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2" customFormat="1" x14ac:dyDescent="0.25">
      <c r="A24" s="26" t="s">
        <v>26</v>
      </c>
      <c r="B24" s="27">
        <v>2016</v>
      </c>
      <c r="C24" s="28">
        <v>0.88463328299462285</v>
      </c>
      <c r="D24" s="37">
        <v>13610</v>
      </c>
      <c r="E24" s="38">
        <f t="shared" si="2"/>
        <v>1570.1410184431829</v>
      </c>
      <c r="F24" s="36">
        <v>0.66461133611747436</v>
      </c>
      <c r="G24" s="37">
        <v>13610</v>
      </c>
      <c r="H24" s="38">
        <f t="shared" si="3"/>
        <v>4564.6397154411743</v>
      </c>
      <c r="I24" s="36">
        <v>0.57764646012783827</v>
      </c>
      <c r="J24" s="37">
        <v>13610</v>
      </c>
      <c r="K24" s="38">
        <f t="shared" si="4"/>
        <v>5748.231677660121</v>
      </c>
      <c r="L24" s="36">
        <v>0.47737535164541534</v>
      </c>
      <c r="M24" s="37">
        <v>13610</v>
      </c>
      <c r="N24" s="38">
        <f t="shared" si="5"/>
        <v>7112.921464105897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2" customFormat="1" x14ac:dyDescent="0.25">
      <c r="A25" s="26" t="s">
        <v>27</v>
      </c>
      <c r="B25" s="27">
        <v>2016</v>
      </c>
      <c r="C25" s="28">
        <v>0.88463328299462285</v>
      </c>
      <c r="D25" s="37">
        <v>89272</v>
      </c>
      <c r="E25" s="38">
        <f t="shared" si="2"/>
        <v>10299.017560504029</v>
      </c>
      <c r="F25" s="36">
        <v>0.66461133611747436</v>
      </c>
      <c r="G25" s="37">
        <v>89272</v>
      </c>
      <c r="H25" s="38">
        <f t="shared" si="3"/>
        <v>29940.816802120829</v>
      </c>
      <c r="I25" s="36">
        <v>0.57764646012783827</v>
      </c>
      <c r="J25" s="37">
        <v>89272</v>
      </c>
      <c r="K25" s="38">
        <f t="shared" si="4"/>
        <v>37704.345211467626</v>
      </c>
      <c r="L25" s="36">
        <v>0.47737535164541534</v>
      </c>
      <c r="M25" s="37">
        <v>89272</v>
      </c>
      <c r="N25" s="38">
        <f t="shared" si="5"/>
        <v>46655.747607910482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2" customFormat="1" x14ac:dyDescent="0.25">
      <c r="A26" s="26" t="s">
        <v>28</v>
      </c>
      <c r="B26" s="27">
        <v>2016</v>
      </c>
      <c r="C26" s="28">
        <v>0.88463328299462285</v>
      </c>
      <c r="D26" s="37">
        <v>59554</v>
      </c>
      <c r="E26" s="38">
        <f t="shared" si="2"/>
        <v>6870.5494645382305</v>
      </c>
      <c r="F26" s="36">
        <v>0.66461133611747436</v>
      </c>
      <c r="G26" s="37">
        <v>59554</v>
      </c>
      <c r="H26" s="38">
        <f t="shared" si="3"/>
        <v>19973.736488859933</v>
      </c>
      <c r="I26" s="36">
        <v>0.57764646012783827</v>
      </c>
      <c r="J26" s="37">
        <v>59554</v>
      </c>
      <c r="K26" s="38">
        <f t="shared" si="4"/>
        <v>25152.842713546721</v>
      </c>
      <c r="L26" s="36">
        <v>0.47737535164541534</v>
      </c>
      <c r="M26" s="37">
        <v>59554</v>
      </c>
      <c r="N26" s="38">
        <f t="shared" si="5"/>
        <v>31124.388308108933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2" customFormat="1" x14ac:dyDescent="0.25">
      <c r="A27" s="26" t="s">
        <v>29</v>
      </c>
      <c r="B27" s="27">
        <v>2016</v>
      </c>
      <c r="C27" s="28">
        <v>0.88463328299462285</v>
      </c>
      <c r="D27" s="37">
        <v>37563</v>
      </c>
      <c r="E27" s="38">
        <f t="shared" si="2"/>
        <v>4333.5199908729819</v>
      </c>
      <c r="F27" s="36">
        <v>0.66461133611747436</v>
      </c>
      <c r="G27" s="37">
        <v>37563</v>
      </c>
      <c r="H27" s="38">
        <f t="shared" si="3"/>
        <v>12598.204381419311</v>
      </c>
      <c r="I27" s="36">
        <v>0.57764646012783827</v>
      </c>
      <c r="J27" s="37">
        <v>37563</v>
      </c>
      <c r="K27" s="38">
        <f t="shared" si="4"/>
        <v>15864.866018218012</v>
      </c>
      <c r="L27" s="36">
        <v>0.47737535164541534</v>
      </c>
      <c r="M27" s="37">
        <v>37563</v>
      </c>
      <c r="N27" s="38">
        <f t="shared" si="5"/>
        <v>19631.349666143265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2" customFormat="1" x14ac:dyDescent="0.25">
      <c r="A28" s="26" t="s">
        <v>30</v>
      </c>
      <c r="B28" s="27">
        <v>2016</v>
      </c>
      <c r="C28" s="28">
        <v>0.88463328299462285</v>
      </c>
      <c r="D28" s="37">
        <v>52789</v>
      </c>
      <c r="E28" s="38">
        <f t="shared" si="2"/>
        <v>6090.0936239968541</v>
      </c>
      <c r="F28" s="36">
        <v>0.66461133611747436</v>
      </c>
      <c r="G28" s="37">
        <v>52789</v>
      </c>
      <c r="H28" s="38">
        <f t="shared" si="3"/>
        <v>17704.832177694647</v>
      </c>
      <c r="I28" s="36">
        <v>0.57764646012783827</v>
      </c>
      <c r="J28" s="37">
        <v>52789</v>
      </c>
      <c r="K28" s="38">
        <f t="shared" si="4"/>
        <v>22295.621016311547</v>
      </c>
      <c r="L28" s="36">
        <v>0.47737535164541534</v>
      </c>
      <c r="M28" s="37">
        <v>52789</v>
      </c>
      <c r="N28" s="38">
        <f t="shared" si="5"/>
        <v>27588.83256199017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2" customFormat="1" x14ac:dyDescent="0.25">
      <c r="A29" s="26" t="s">
        <v>31</v>
      </c>
      <c r="B29" s="27">
        <v>2016</v>
      </c>
      <c r="C29" s="28">
        <v>0.88463328299462285</v>
      </c>
      <c r="D29" s="37">
        <v>31231</v>
      </c>
      <c r="E29" s="38">
        <f t="shared" si="2"/>
        <v>3603.0179387949338</v>
      </c>
      <c r="F29" s="36">
        <v>0.66461133611747436</v>
      </c>
      <c r="G29" s="37">
        <v>31231</v>
      </c>
      <c r="H29" s="38">
        <f t="shared" si="3"/>
        <v>10474.523361715159</v>
      </c>
      <c r="I29" s="36">
        <v>0.57764646012783827</v>
      </c>
      <c r="J29" s="37">
        <v>31231</v>
      </c>
      <c r="K29" s="38">
        <f t="shared" si="4"/>
        <v>13190.523403747484</v>
      </c>
      <c r="L29" s="36">
        <v>0.47737535164541534</v>
      </c>
      <c r="M29" s="37">
        <v>31231</v>
      </c>
      <c r="N29" s="38">
        <f t="shared" si="5"/>
        <v>16322.090392762033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2" customFormat="1" x14ac:dyDescent="0.25">
      <c r="A30" s="26" t="s">
        <v>32</v>
      </c>
      <c r="B30" s="27">
        <v>2016</v>
      </c>
      <c r="C30" s="28">
        <v>0.88463328299462285</v>
      </c>
      <c r="D30" s="37">
        <v>3772</v>
      </c>
      <c r="E30" s="38">
        <f t="shared" si="2"/>
        <v>435.1632565442826</v>
      </c>
      <c r="F30" s="36">
        <v>0.66461133611747436</v>
      </c>
      <c r="G30" s="37">
        <v>3772</v>
      </c>
      <c r="H30" s="38">
        <f t="shared" si="3"/>
        <v>1265.0860401648868</v>
      </c>
      <c r="I30" s="36">
        <v>0.57764646012783827</v>
      </c>
      <c r="J30" s="37">
        <v>3772</v>
      </c>
      <c r="K30" s="38">
        <f t="shared" si="4"/>
        <v>1593.117552397794</v>
      </c>
      <c r="L30" s="36">
        <v>0.47737535164541534</v>
      </c>
      <c r="M30" s="37">
        <v>3772</v>
      </c>
      <c r="N30" s="38">
        <f t="shared" si="5"/>
        <v>1971.3401735934933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2" customFormat="1" x14ac:dyDescent="0.25">
      <c r="A31" s="26" t="s">
        <v>33</v>
      </c>
      <c r="B31" s="27">
        <v>2016</v>
      </c>
      <c r="C31" s="28">
        <v>0.88463328299462285</v>
      </c>
      <c r="D31" s="37">
        <v>9982</v>
      </c>
      <c r="E31" s="38">
        <f t="shared" si="2"/>
        <v>1151.5905691476746</v>
      </c>
      <c r="F31" s="36">
        <v>0.66461133611747436</v>
      </c>
      <c r="G31" s="37">
        <v>9982</v>
      </c>
      <c r="H31" s="38">
        <f t="shared" si="3"/>
        <v>3347.849642875371</v>
      </c>
      <c r="I31" s="36">
        <v>0.57764646012783827</v>
      </c>
      <c r="J31" s="37">
        <v>9982</v>
      </c>
      <c r="K31" s="38">
        <f t="shared" si="4"/>
        <v>4215.9330350039181</v>
      </c>
      <c r="L31" s="36">
        <v>0.47737535164541534</v>
      </c>
      <c r="M31" s="37">
        <v>9982</v>
      </c>
      <c r="N31" s="38">
        <f t="shared" si="5"/>
        <v>5216.839239875464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2" customFormat="1" x14ac:dyDescent="0.25">
      <c r="A32" s="26" t="s">
        <v>34</v>
      </c>
      <c r="B32" s="27">
        <v>2016</v>
      </c>
      <c r="C32" s="28">
        <v>0.88463328299462285</v>
      </c>
      <c r="D32" s="37">
        <v>20761</v>
      </c>
      <c r="E32" s="38">
        <f t="shared" si="2"/>
        <v>2395.1284117486352</v>
      </c>
      <c r="F32" s="36">
        <v>0.66461133611747436</v>
      </c>
      <c r="G32" s="37">
        <v>20761</v>
      </c>
      <c r="H32" s="38">
        <f t="shared" si="3"/>
        <v>6963.0040508651146</v>
      </c>
      <c r="I32" s="36">
        <v>0.57764646012783827</v>
      </c>
      <c r="J32" s="37">
        <v>20761</v>
      </c>
      <c r="K32" s="38">
        <f t="shared" si="4"/>
        <v>8768.4818412859495</v>
      </c>
      <c r="L32" s="36">
        <v>0.47737535164541534</v>
      </c>
      <c r="M32" s="37">
        <v>20761</v>
      </c>
      <c r="N32" s="38">
        <f t="shared" si="5"/>
        <v>10850.210324489532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s="2" customFormat="1" x14ac:dyDescent="0.25">
      <c r="A33" s="26" t="s">
        <v>35</v>
      </c>
      <c r="B33" s="27">
        <v>2016</v>
      </c>
      <c r="C33" s="28">
        <v>0.88463328299462285</v>
      </c>
      <c r="D33" s="37">
        <v>76624</v>
      </c>
      <c r="E33" s="38">
        <f t="shared" si="2"/>
        <v>8839.8593238200192</v>
      </c>
      <c r="F33" s="36">
        <v>0.66461133611747436</v>
      </c>
      <c r="G33" s="37">
        <v>76624</v>
      </c>
      <c r="H33" s="38">
        <f t="shared" si="3"/>
        <v>25698.820981334644</v>
      </c>
      <c r="I33" s="36">
        <v>0.57764646012783827</v>
      </c>
      <c r="J33" s="37">
        <v>76624</v>
      </c>
      <c r="K33" s="38">
        <f t="shared" si="4"/>
        <v>32362.41763916452</v>
      </c>
      <c r="L33" s="36">
        <v>0.47737535164541534</v>
      </c>
      <c r="M33" s="37">
        <v>76624</v>
      </c>
      <c r="N33" s="38">
        <f t="shared" si="5"/>
        <v>40045.591055521698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s="2" customFormat="1" x14ac:dyDescent="0.25">
      <c r="A34" s="26" t="s">
        <v>36</v>
      </c>
      <c r="B34" s="27">
        <v>2016</v>
      </c>
      <c r="C34" s="28">
        <v>0.88463328299462285</v>
      </c>
      <c r="D34" s="37">
        <v>115176</v>
      </c>
      <c r="E34" s="38">
        <f t="shared" si="2"/>
        <v>13287.476997811318</v>
      </c>
      <c r="F34" s="36">
        <v>0.66461133611747436</v>
      </c>
      <c r="G34" s="37">
        <v>115176</v>
      </c>
      <c r="H34" s="38">
        <f t="shared" si="3"/>
        <v>38628.724751333772</v>
      </c>
      <c r="I34" s="36">
        <v>0.57764646012783827</v>
      </c>
      <c r="J34" s="37">
        <v>115176</v>
      </c>
      <c r="K34" s="38">
        <f t="shared" si="4"/>
        <v>48644.991308316101</v>
      </c>
      <c r="L34" s="36">
        <v>0.47737535164541534</v>
      </c>
      <c r="M34" s="37">
        <v>115176</v>
      </c>
      <c r="N34" s="38">
        <f t="shared" si="5"/>
        <v>60193.816498887645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s="2" customFormat="1" x14ac:dyDescent="0.25">
      <c r="A35" s="26" t="s">
        <v>37</v>
      </c>
      <c r="B35" s="27">
        <v>2016</v>
      </c>
      <c r="C35" s="28">
        <v>0.88463328299462285</v>
      </c>
      <c r="D35" s="37">
        <v>61811</v>
      </c>
      <c r="E35" s="38">
        <f t="shared" si="2"/>
        <v>7130.9321448193668</v>
      </c>
      <c r="F35" s="36">
        <v>0.66461133611747436</v>
      </c>
      <c r="G35" s="37">
        <v>61811</v>
      </c>
      <c r="H35" s="38">
        <f t="shared" si="3"/>
        <v>20730.708703242792</v>
      </c>
      <c r="I35" s="36">
        <v>0.57764646012783827</v>
      </c>
      <c r="J35" s="37">
        <v>61811</v>
      </c>
      <c r="K35" s="38">
        <f t="shared" si="4"/>
        <v>26106.094653038188</v>
      </c>
      <c r="L35" s="36">
        <v>0.47737535164541534</v>
      </c>
      <c r="M35" s="37">
        <v>61811</v>
      </c>
      <c r="N35" s="38">
        <f t="shared" si="5"/>
        <v>32303.952139445231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s="2" customFormat="1" x14ac:dyDescent="0.25">
      <c r="A36" s="26" t="s">
        <v>38</v>
      </c>
      <c r="B36" s="27">
        <v>2016</v>
      </c>
      <c r="C36" s="28">
        <v>0.88463328299462285</v>
      </c>
      <c r="D36" s="37">
        <v>12529</v>
      </c>
      <c r="E36" s="38">
        <f t="shared" si="2"/>
        <v>1445.4295973603703</v>
      </c>
      <c r="F36" s="36">
        <v>0.66461133611747436</v>
      </c>
      <c r="G36" s="37">
        <v>12529</v>
      </c>
      <c r="H36" s="38">
        <f t="shared" si="3"/>
        <v>4202.0845697841642</v>
      </c>
      <c r="I36" s="36">
        <v>0.57764646012783827</v>
      </c>
      <c r="J36" s="37">
        <v>12529</v>
      </c>
      <c r="K36" s="38">
        <f t="shared" si="4"/>
        <v>5291.667501058314</v>
      </c>
      <c r="L36" s="36">
        <v>0.47737535164541534</v>
      </c>
      <c r="M36" s="37">
        <v>12529</v>
      </c>
      <c r="N36" s="38">
        <f t="shared" si="5"/>
        <v>6547.9642192345909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s="2" customFormat="1" x14ac:dyDescent="0.25">
      <c r="A37" s="26" t="s">
        <v>39</v>
      </c>
      <c r="B37" s="27">
        <v>2016</v>
      </c>
      <c r="C37" s="28">
        <v>0.88463328299462285</v>
      </c>
      <c r="D37" s="37">
        <v>5755</v>
      </c>
      <c r="E37" s="38">
        <f t="shared" si="2"/>
        <v>663.93545636594547</v>
      </c>
      <c r="F37" s="36">
        <v>0.66461133611747436</v>
      </c>
      <c r="G37" s="37">
        <v>5755</v>
      </c>
      <c r="H37" s="38">
        <f t="shared" si="3"/>
        <v>1930.1617606439352</v>
      </c>
      <c r="I37" s="36">
        <v>0.57764646012783827</v>
      </c>
      <c r="J37" s="37">
        <v>5755</v>
      </c>
      <c r="K37" s="38">
        <f t="shared" si="4"/>
        <v>2430.6446219642908</v>
      </c>
      <c r="L37" s="36">
        <v>0.47737535164541534</v>
      </c>
      <c r="M37" s="37">
        <v>5755</v>
      </c>
      <c r="N37" s="38">
        <f t="shared" si="5"/>
        <v>3007.7048512806346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s="2" customFormat="1" x14ac:dyDescent="0.25">
      <c r="A38" s="26" t="s">
        <v>40</v>
      </c>
      <c r="B38" s="27">
        <v>2016</v>
      </c>
      <c r="C38" s="28">
        <v>0.88463328299462285</v>
      </c>
      <c r="D38" s="37">
        <v>15517</v>
      </c>
      <c r="E38" s="38">
        <f t="shared" si="2"/>
        <v>1790.1453477724372</v>
      </c>
      <c r="F38" s="36">
        <v>0.66461133611747436</v>
      </c>
      <c r="G38" s="37">
        <v>15517</v>
      </c>
      <c r="H38" s="38">
        <f t="shared" si="3"/>
        <v>5204.2258974651504</v>
      </c>
      <c r="I38" s="36">
        <v>0.57764646012783827</v>
      </c>
      <c r="J38" s="37">
        <v>15517</v>
      </c>
      <c r="K38" s="38">
        <f t="shared" si="4"/>
        <v>6553.6598781963339</v>
      </c>
      <c r="L38" s="36">
        <v>0.47737535164541534</v>
      </c>
      <c r="M38" s="37">
        <v>15517</v>
      </c>
      <c r="N38" s="38">
        <f t="shared" si="5"/>
        <v>8109.5666685180904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s="2" customFormat="1" x14ac:dyDescent="0.25">
      <c r="A39" s="3"/>
      <c r="G39" s="4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s="2" customFormat="1" x14ac:dyDescent="0.25">
      <c r="G40" s="4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</sheetData>
  <mergeCells count="12">
    <mergeCell ref="B8:N8"/>
    <mergeCell ref="B10:N10"/>
    <mergeCell ref="B11:E11"/>
    <mergeCell ref="F11:H11"/>
    <mergeCell ref="I11:K11"/>
    <mergeCell ref="L11:N11"/>
    <mergeCell ref="A1:N1"/>
    <mergeCell ref="A2:N2"/>
    <mergeCell ref="B4:N4"/>
    <mergeCell ref="B5:N5"/>
    <mergeCell ref="B6:N6"/>
    <mergeCell ref="B7:N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D8FB1-6F3E-43E8-BFD1-1ECD9B6C76F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Herly Alejandro Osorio Nevado</dc:creator>
  <cp:lastModifiedBy>Herly Alejandro Osorio Nevado</cp:lastModifiedBy>
  <dcterms:created xsi:type="dcterms:W3CDTF">2019-04-05T00:27:29Z</dcterms:created>
  <dcterms:modified xsi:type="dcterms:W3CDTF">2019-04-05T00:45:43Z</dcterms:modified>
</cp:coreProperties>
</file>